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\Downloads\"/>
    </mc:Choice>
  </mc:AlternateContent>
  <xr:revisionPtr revIDLastSave="0" documentId="13_ncr:1_{FBEF85DF-433D-4C2F-9F26-BB03BDB38C4D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1 Presupuesto Aprobado" sheetId="1" r:id="rId1"/>
    <sheet name="P2 Presupuesto Aprobado-Ejec " sheetId="2" r:id="rId2"/>
    <sheet name="Presupuesto Inicial y modificad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10" i="2"/>
  <c r="E83" i="2"/>
  <c r="D83" i="2"/>
  <c r="P83" i="2" s="1"/>
  <c r="C83" i="2"/>
  <c r="B83" i="2"/>
  <c r="O83" i="2"/>
  <c r="N83" i="2"/>
  <c r="M83" i="2"/>
  <c r="L83" i="2"/>
  <c r="K83" i="2"/>
  <c r="J83" i="2"/>
  <c r="C82" i="3"/>
  <c r="I83" i="2"/>
  <c r="H83" i="2"/>
  <c r="G83" i="2"/>
  <c r="F83" i="2"/>
  <c r="B82" i="3"/>
</calcChain>
</file>

<file path=xl/sharedStrings.xml><?xml version="1.0" encoding="utf-8"?>
<sst xmlns="http://schemas.openxmlformats.org/spreadsheetml/2006/main" count="275" uniqueCount="112">
  <si>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</si>
  <si>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</si>
  <si>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</si>
  <si>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</si>
  <si>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</si>
  <si>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</si>
  <si>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</si>
  <si>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</si>
  <si>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</si>
  <si>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</si>
  <si>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</si>
  <si>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</si>
  <si>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</si>
  <si>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</si>
  <si>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</si>
  <si>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</si>
  <si>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</si>
  <si>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</si>
  <si>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</si>
  <si>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</si>
  <si>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</si>
  <si>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</si>
  <si>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</si>
  <si>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</si>
  <si>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</si>
  <si>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</si>
  <si>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</si>
  <si>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</si>
  <si>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</si>
  <si>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</si>
  <si>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</si>
  <si>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</si>
  <si>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</si>
  <si>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</si>
  <si>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</si>
  <si>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</si>
  <si>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</si>
  <si>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</si>
  <si>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</si>
  <si>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</si>
  <si>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</si>
  <si>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</si>
  <si>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</si>
  <si>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</si>
  <si>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</si>
  <si>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</si>
  <si>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</si>
  <si>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</si>
  <si>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</si>
  <si>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</si>
  <si>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</si>
  <si>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</si>
  <si>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</si>
  <si>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</si>
  <si>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</si>
  <si>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</si>
  <si>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</si>
  <si>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</si>
  <si>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</si>
  <si>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</si>
  <si>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</si>
  <si>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</si>
  <si>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</si>
  <si>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</si>
  <si>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</si>
  <si>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</si>
  <si>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</si>
  <si>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</si>
  <si>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</si>
  <si>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</si>
  <si>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</si>
  <si>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</si>
  <si>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</si>
  <si>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</si>
  <si>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</si>
  <si>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</si>
  <si>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</si>
  <si>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</si>
  <si>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</si>
  <si>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</si>
  <si>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</si>
  <si>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</si>
  <si>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</si>
  <si>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</si>
  <si>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</si>
  <si>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</si>
  <si>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</si>
  <si>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</si>
  <si>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</si>
  <si>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</si>
  <si>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</si>
  <si>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</si>
  <si>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</si>
  <si>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</si>
  <si>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</si>
  <si>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</si>
  <si>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</si>
  <si>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</si>
  <si>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</si>
  <si>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</si>
  <si>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</si>
  <si>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</si>
  <si>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</si>
  <si>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</si>
  <si>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ENC. DE PRESUPUESTO HOSGEDOPOL</t>
  </si>
  <si>
    <t>Año {2022}</t>
  </si>
  <si>
    <t>LIC. AWILDA ALCANTARA</t>
  </si>
  <si>
    <t>2.1.1- SUELDO ANUAL No. 13</t>
  </si>
  <si>
    <t>TOTAL GASTOS Y APLICACIONES FINANCIERAS</t>
  </si>
  <si>
    <t>Fuente: [fuente]</t>
  </si>
  <si>
    <t>Fecha de registro: hasta el [03] de [11] del [2022]</t>
  </si>
  <si>
    <t>Fecha de imputación: hasta el [31] de [10]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</si>
</sst>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3" fontId="8" fillId="0" borderId="0" xfId="1" applyFont="1" applyBorder="1" applyAlignment="1">
      <alignment horizontal="right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2" fillId="2" borderId="0" xfId="0" applyFont="1" applyFill="1" applyAlignment="1">
      <alignment vertical="center"/>
    </xf>
    <xf numFmtId="43" fontId="3" fillId="2" borderId="0" xfId="1" applyFont="1" applyFill="1" applyBorder="1"/>
    <xf numFmtId="43" fontId="9" fillId="0" borderId="0" xfId="1" applyFont="1" applyBorder="1" applyAlignment="1">
      <alignment horizontal="right"/>
    </xf>
    <xf numFmtId="43" fontId="0" fillId="0" borderId="0" xfId="1" applyFont="1" applyBorder="1"/>
    <xf numFmtId="43" fontId="3" fillId="0" borderId="0" xfId="1" applyFont="1" applyBorder="1"/>
    <xf numFmtId="4" fontId="0" fillId="0" borderId="0" xfId="0" applyNumberFormat="1"/>
    <xf numFmtId="4" fontId="3" fillId="0" borderId="0" xfId="0" applyNumberFormat="1" applyFont="1"/>
    <xf numFmtId="4" fontId="3" fillId="2" borderId="0" xfId="0" applyNumberFormat="1" applyFont="1" applyFill="1"/>
    <xf numFmtId="0" fontId="12" fillId="6" borderId="2" xfId="0" applyFont="1" applyFill="1" applyBorder="1" applyAlignment="1">
      <alignment horizontal="left" vertical="center" wrapText="1"/>
    </xf>
    <xf numFmtId="165" fontId="3" fillId="6" borderId="0" xfId="0" applyNumberFormat="1" applyFont="1" applyFill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3" fillId="5" borderId="2" xfId="1" applyFont="1" applyFill="1" applyBorder="1"/>
    <xf numFmtId="43" fontId="3" fillId="2" borderId="2" xfId="1" applyFont="1" applyFill="1" applyBorder="1"/>
    <xf numFmtId="4" fontId="0" fillId="0" borderId="0" xfId="1" applyNumberFormat="1" applyFont="1" applyFill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14</xdr:col>
      <xdr:colOff>268060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152399</xdr:rowOff>
    </xdr:from>
    <xdr:to>
      <xdr:col>1</xdr:col>
      <xdr:colOff>1609725</xdr:colOff>
      <xdr:row>2</xdr:row>
      <xdr:rowOff>198118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V="1">
          <a:off x="7562850" y="781049"/>
          <a:ext cx="666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2</xdr:col>
      <xdr:colOff>495300</xdr:colOff>
      <xdr:row>0</xdr:row>
      <xdr:rowOff>66676</xdr:rowOff>
    </xdr:from>
    <xdr:to>
      <xdr:col>2</xdr:col>
      <xdr:colOff>1381125</xdr:colOff>
      <xdr:row>2</xdr:row>
      <xdr:rowOff>142876</xdr:rowOff>
    </xdr:to>
    <xdr:pic>
      <xdr:nvPicPr>
        <xdr:cNvPr id="8" name="7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8372475" y="66676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78</v>
      </c>
      <c r="D3" s="50"/>
      <c r="E3" s="5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47" t="s">
        <v>67</v>
      </c>
      <c r="D4" s="48"/>
      <c r="E4" s="4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6" t="s">
        <v>68</v>
      </c>
      <c r="D5" s="57"/>
      <c r="E5" s="5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1" t="s">
        <v>79</v>
      </c>
      <c r="D6" s="52"/>
      <c r="E6" s="5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1" t="s">
        <v>80</v>
      </c>
      <c r="D7" s="52"/>
      <c r="E7" s="52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7"/>
    </row>
    <row r="10" spans="2:16" ht="23.25" customHeight="1" x14ac:dyDescent="0.25">
      <c r="C10" s="53"/>
      <c r="D10" s="55"/>
      <c r="E10" s="55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17" t="s">
        <v>98</v>
      </c>
    </row>
    <row r="92" spans="3:5" ht="33.75" customHeight="1" thickBot="1" x14ac:dyDescent="0.3">
      <c r="C92" s="15" t="s">
        <v>99</v>
      </c>
    </row>
    <row r="93" spans="3:5" ht="45.75" thickBot="1" x14ac:dyDescent="0.3">
      <c r="C93" s="1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7"/>
  <sheetViews>
    <sheetView showGridLines="0" tabSelected="1" topLeftCell="D1" zoomScale="70" zoomScaleNormal="70" workbookViewId="0">
      <selection activeCell="N65" sqref="N63:N65"/>
    </sheetView>
  </sheetViews>
  <sheetFormatPr baseColWidth="10" defaultColWidth="11.42578125" defaultRowHeight="15.95" customHeight="1" x14ac:dyDescent="0.25"/>
  <cols>
    <col min="1" max="1" width="63.140625" customWidth="1"/>
    <col min="2" max="2" width="22.42578125" customWidth="1"/>
    <col min="3" max="3" width="18.85546875" customWidth="1"/>
    <col min="4" max="4" width="17.28515625" customWidth="1"/>
    <col min="5" max="5" width="20.140625" customWidth="1"/>
    <col min="6" max="6" width="19.7109375" customWidth="1"/>
    <col min="7" max="7" width="18.85546875" customWidth="1"/>
    <col min="8" max="8" width="19.5703125" customWidth="1"/>
    <col min="9" max="9" width="18.7109375" customWidth="1"/>
    <col min="10" max="10" width="17.5703125" customWidth="1"/>
    <col min="11" max="11" width="20.5703125" customWidth="1"/>
    <col min="12" max="12" width="19.28515625" customWidth="1"/>
    <col min="13" max="13" width="17.85546875" customWidth="1"/>
    <col min="14" max="14" width="17.7109375" customWidth="1"/>
    <col min="15" max="15" width="18.7109375" customWidth="1"/>
    <col min="16" max="16" width="18.42578125" customWidth="1"/>
  </cols>
  <sheetData>
    <row r="1" spans="1:17" ht="24.75" customHeight="1" x14ac:dyDescent="0.25">
      <c r="A1" s="50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ht="18" customHeight="1" x14ac:dyDescent="0.25">
      <c r="A2" s="4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5.95" customHeight="1" x14ac:dyDescent="0.25">
      <c r="A3" s="57" t="s">
        <v>103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5.95" customHeight="1" x14ac:dyDescent="0.25">
      <c r="A4" s="52" t="s">
        <v>95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ht="15.95" customHeight="1" x14ac:dyDescent="0.25">
      <c r="A5" s="52" t="s">
        <v>80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5.95" customHeight="1" x14ac:dyDescent="0.25">
      <c r="A6" s="60" t="s">
        <v>66</v>
      </c>
      <c r="B6" s="61" t="s">
        <v>97</v>
      </c>
      <c r="C6" s="61" t="s">
        <v>96</v>
      </c>
      <c r="D6" s="58" t="s">
        <v>94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7" ht="15.95" customHeight="1" x14ac:dyDescent="0.25">
      <c r="A7" s="59"/>
      <c r="B7" s="59"/>
      <c r="C7" s="59"/>
      <c r="D7" s="22" t="s">
        <v>82</v>
      </c>
      <c r="E7" s="22" t="s">
        <v>83</v>
      </c>
      <c r="F7" s="22" t="s">
        <v>84</v>
      </c>
      <c r="G7" s="22" t="s">
        <v>85</v>
      </c>
      <c r="H7" s="22" t="s">
        <v>86</v>
      </c>
      <c r="I7" s="22" t="s">
        <v>87</v>
      </c>
      <c r="J7" s="22" t="s">
        <v>88</v>
      </c>
      <c r="K7" s="22" t="s">
        <v>89</v>
      </c>
      <c r="L7" s="22" t="s">
        <v>90</v>
      </c>
      <c r="M7" s="22" t="s">
        <v>91</v>
      </c>
      <c r="N7" s="22" t="s">
        <v>92</v>
      </c>
      <c r="O7" s="22" t="s">
        <v>93</v>
      </c>
      <c r="P7" s="22" t="s">
        <v>81</v>
      </c>
    </row>
    <row r="8" spans="1:17" ht="15.95" customHeight="1" x14ac:dyDescent="0.25">
      <c r="A8" s="23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7" ht="15.95" customHeight="1" x14ac:dyDescent="0.25">
      <c r="A9" s="3" t="s">
        <v>1</v>
      </c>
      <c r="B9" s="24"/>
      <c r="C9" s="24"/>
      <c r="I9" s="33"/>
    </row>
    <row r="10" spans="1:17" ht="15.95" customHeight="1" x14ac:dyDescent="0.25">
      <c r="A10" s="5" t="s">
        <v>2</v>
      </c>
      <c r="B10" s="25">
        <v>104592678</v>
      </c>
      <c r="C10" s="33">
        <v>384860699.97000003</v>
      </c>
      <c r="D10" s="30">
        <v>8317068.2199999997</v>
      </c>
      <c r="E10" s="30">
        <v>8317068.2199999997</v>
      </c>
      <c r="F10" s="31">
        <v>612335.78</v>
      </c>
      <c r="G10" s="33">
        <v>104801230.7</v>
      </c>
      <c r="H10" s="31">
        <v>43777379.229999997</v>
      </c>
      <c r="I10" s="33">
        <v>43777379.229999997</v>
      </c>
      <c r="J10" s="33">
        <v>43861984.670000002</v>
      </c>
      <c r="K10" s="33">
        <v>43842397.659999996</v>
      </c>
      <c r="L10" s="33">
        <v>43842397.659999996</v>
      </c>
      <c r="M10" s="33">
        <v>43916375.259999998</v>
      </c>
      <c r="N10" s="33">
        <v>81500844.019999996</v>
      </c>
      <c r="O10" s="33">
        <v>44334769.149999999</v>
      </c>
      <c r="P10" s="33">
        <f>+D10+E10+F10+G10+H10+I10+J10+K10+L10+M10+N10+O10</f>
        <v>510901229.79999995</v>
      </c>
    </row>
    <row r="11" spans="1:17" ht="15.95" customHeight="1" x14ac:dyDescent="0.25">
      <c r="A11" s="5" t="s">
        <v>3</v>
      </c>
      <c r="B11" s="25">
        <v>7920000</v>
      </c>
      <c r="C11" s="33"/>
      <c r="D11" s="26">
        <v>660000</v>
      </c>
      <c r="E11" s="26">
        <v>660000</v>
      </c>
      <c r="F11" s="31">
        <v>0</v>
      </c>
      <c r="G11" s="33">
        <v>2640000</v>
      </c>
      <c r="H11" s="31">
        <v>660000</v>
      </c>
      <c r="I11" s="33">
        <v>660000</v>
      </c>
      <c r="J11" s="33">
        <v>660000</v>
      </c>
      <c r="K11" s="33">
        <v>660000</v>
      </c>
      <c r="L11" s="33">
        <v>660000</v>
      </c>
      <c r="M11" s="33">
        <v>660000</v>
      </c>
      <c r="N11" s="33">
        <v>660000</v>
      </c>
      <c r="O11" s="33">
        <v>660000</v>
      </c>
      <c r="P11" s="33">
        <f t="shared" ref="P11:P74" si="0">+D11+E11+F11+G11+H11+I11+J11+K11+L11+M11+N11+O11</f>
        <v>9240000</v>
      </c>
    </row>
    <row r="12" spans="1:17" ht="15.95" customHeight="1" x14ac:dyDescent="0.25">
      <c r="A12" s="5" t="s">
        <v>107</v>
      </c>
      <c r="B12" s="25"/>
      <c r="C12" s="33"/>
      <c r="D12" s="26"/>
      <c r="E12" s="26"/>
      <c r="F12" s="31"/>
      <c r="G12" s="33"/>
      <c r="H12" s="31"/>
      <c r="I12" s="33"/>
      <c r="J12" s="33"/>
      <c r="P12" s="33">
        <f t="shared" si="0"/>
        <v>0</v>
      </c>
    </row>
    <row r="13" spans="1:17" ht="15.95" customHeight="1" x14ac:dyDescent="0.25">
      <c r="A13" s="5" t="s">
        <v>4</v>
      </c>
      <c r="C13" s="33"/>
      <c r="F13" s="31"/>
      <c r="G13" s="33">
        <v>10074736.800000001</v>
      </c>
      <c r="H13" s="31"/>
      <c r="I13" s="33"/>
      <c r="J13" s="33"/>
      <c r="P13" s="33">
        <f t="shared" si="0"/>
        <v>10074736.800000001</v>
      </c>
      <c r="Q13" s="19"/>
    </row>
    <row r="14" spans="1:17" ht="15.95" customHeight="1" x14ac:dyDescent="0.25">
      <c r="A14" s="5" t="s">
        <v>5</v>
      </c>
      <c r="C14" s="33"/>
      <c r="F14" s="31"/>
      <c r="G14" s="33"/>
      <c r="H14" s="31"/>
      <c r="I14" s="33"/>
      <c r="J14" s="33"/>
      <c r="P14" s="33">
        <f t="shared" si="0"/>
        <v>0</v>
      </c>
    </row>
    <row r="15" spans="1:17" ht="15.95" customHeight="1" x14ac:dyDescent="0.25">
      <c r="A15" s="5" t="s">
        <v>6</v>
      </c>
      <c r="B15" s="25">
        <v>11152357</v>
      </c>
      <c r="C15" s="33">
        <v>31786820.82</v>
      </c>
      <c r="D15" s="27">
        <v>629121.53</v>
      </c>
      <c r="E15" s="27">
        <v>1229669.3500000001</v>
      </c>
      <c r="F15" s="31">
        <v>0</v>
      </c>
      <c r="G15" s="33"/>
      <c r="H15" s="31">
        <v>4107972.96</v>
      </c>
      <c r="I15" s="33">
        <v>4107972.96</v>
      </c>
      <c r="J15" s="33">
        <v>4107972.96</v>
      </c>
      <c r="K15" s="33">
        <v>4117979.3</v>
      </c>
      <c r="L15" s="33">
        <v>4117979.3</v>
      </c>
      <c r="M15" s="33">
        <v>4117979.29</v>
      </c>
      <c r="N15" s="33">
        <v>4117979.29</v>
      </c>
      <c r="O15" s="33">
        <v>4117979.3</v>
      </c>
      <c r="P15" s="33">
        <f t="shared" si="0"/>
        <v>34772606.240000002</v>
      </c>
    </row>
    <row r="16" spans="1:17" ht="15.95" customHeight="1" x14ac:dyDescent="0.25">
      <c r="A16" s="3" t="s">
        <v>7</v>
      </c>
      <c r="B16" s="24"/>
      <c r="C16" s="34"/>
      <c r="F16" s="31"/>
      <c r="G16" s="33"/>
      <c r="H16" s="31"/>
      <c r="I16" s="33"/>
      <c r="J16" s="33"/>
      <c r="P16" s="33">
        <f t="shared" si="0"/>
        <v>0</v>
      </c>
    </row>
    <row r="17" spans="1:16" ht="15.95" customHeight="1" x14ac:dyDescent="0.25">
      <c r="A17" s="5" t="s">
        <v>8</v>
      </c>
      <c r="B17" s="25">
        <v>2108000</v>
      </c>
      <c r="C17" s="33"/>
      <c r="E17" s="31">
        <v>198151.62</v>
      </c>
      <c r="F17" s="31">
        <v>109041.17</v>
      </c>
      <c r="G17" s="33">
        <v>307192.78999999998</v>
      </c>
      <c r="H17" s="31">
        <v>104305</v>
      </c>
      <c r="I17" s="33">
        <v>113446.06</v>
      </c>
      <c r="J17" s="42">
        <v>315193.09999999998</v>
      </c>
      <c r="K17" s="42">
        <v>236697.75</v>
      </c>
      <c r="L17" s="42">
        <v>-195000</v>
      </c>
      <c r="M17" s="42">
        <v>251457.82</v>
      </c>
      <c r="O17" s="42">
        <v>433181.63</v>
      </c>
      <c r="P17" s="33">
        <f t="shared" si="0"/>
        <v>1873666.94</v>
      </c>
    </row>
    <row r="18" spans="1:16" ht="15.95" customHeight="1" x14ac:dyDescent="0.25">
      <c r="A18" s="5" t="s">
        <v>9</v>
      </c>
      <c r="C18" s="33"/>
      <c r="F18" s="31"/>
      <c r="G18" s="33"/>
      <c r="H18" s="31"/>
      <c r="I18" s="33"/>
      <c r="J18" s="33"/>
      <c r="P18" s="33">
        <f t="shared" si="0"/>
        <v>0</v>
      </c>
    </row>
    <row r="19" spans="1:16" ht="15.95" customHeight="1" x14ac:dyDescent="0.25">
      <c r="A19" s="5" t="s">
        <v>10</v>
      </c>
      <c r="C19" s="33"/>
      <c r="F19" s="31"/>
      <c r="G19" s="33"/>
      <c r="H19" s="31"/>
      <c r="I19" s="33"/>
      <c r="J19" s="33"/>
      <c r="P19" s="33">
        <f t="shared" si="0"/>
        <v>0</v>
      </c>
    </row>
    <row r="20" spans="1:16" ht="15.95" customHeight="1" x14ac:dyDescent="0.25">
      <c r="A20" s="5" t="s">
        <v>11</v>
      </c>
      <c r="C20" s="33"/>
      <c r="F20" s="31"/>
      <c r="G20" s="33"/>
      <c r="H20" s="31"/>
      <c r="I20" s="33"/>
      <c r="J20" s="33"/>
      <c r="P20" s="33">
        <f t="shared" si="0"/>
        <v>0</v>
      </c>
    </row>
    <row r="21" spans="1:16" ht="15.95" customHeight="1" x14ac:dyDescent="0.25">
      <c r="A21" s="5" t="s">
        <v>12</v>
      </c>
      <c r="C21" s="33"/>
      <c r="F21" s="31"/>
      <c r="G21" s="33"/>
      <c r="H21" s="31"/>
      <c r="I21" s="33"/>
      <c r="J21" s="33"/>
      <c r="P21" s="33">
        <f t="shared" si="0"/>
        <v>0</v>
      </c>
    </row>
    <row r="22" spans="1:16" ht="15.95" customHeight="1" x14ac:dyDescent="0.25">
      <c r="A22" s="5" t="s">
        <v>13</v>
      </c>
      <c r="C22" s="33"/>
      <c r="F22" s="31"/>
      <c r="G22" s="33"/>
      <c r="H22" s="31"/>
      <c r="I22" s="33"/>
      <c r="J22" s="33"/>
      <c r="P22" s="33">
        <f t="shared" si="0"/>
        <v>0</v>
      </c>
    </row>
    <row r="23" spans="1:16" ht="15.95" customHeight="1" x14ac:dyDescent="0.25">
      <c r="A23" s="5" t="s">
        <v>14</v>
      </c>
      <c r="B23" s="25">
        <v>100000</v>
      </c>
      <c r="C23" s="33"/>
      <c r="F23" s="31"/>
      <c r="G23" s="33"/>
      <c r="H23" s="31"/>
      <c r="I23" s="33"/>
      <c r="J23" s="33"/>
      <c r="P23" s="33">
        <f t="shared" si="0"/>
        <v>0</v>
      </c>
    </row>
    <row r="24" spans="1:16" ht="15.95" customHeight="1" x14ac:dyDescent="0.25">
      <c r="A24" s="5" t="s">
        <v>15</v>
      </c>
      <c r="B24" s="25">
        <v>666400</v>
      </c>
      <c r="C24" s="33"/>
      <c r="E24" s="31">
        <v>94400</v>
      </c>
      <c r="F24" s="31">
        <v>47200</v>
      </c>
      <c r="G24" s="33">
        <v>188800</v>
      </c>
      <c r="H24" s="31">
        <v>47200</v>
      </c>
      <c r="I24" s="33">
        <v>47200</v>
      </c>
      <c r="J24" s="42">
        <v>47200</v>
      </c>
      <c r="K24" s="42">
        <v>47200</v>
      </c>
      <c r="M24" s="42">
        <v>94400</v>
      </c>
      <c r="O24" s="42">
        <v>94400</v>
      </c>
      <c r="P24" s="33">
        <f t="shared" si="0"/>
        <v>708000</v>
      </c>
    </row>
    <row r="25" spans="1:16" ht="15.95" customHeight="1" x14ac:dyDescent="0.25">
      <c r="A25" s="5" t="s">
        <v>16</v>
      </c>
      <c r="C25" s="33"/>
      <c r="F25" s="31"/>
      <c r="G25" s="33"/>
      <c r="H25" s="31"/>
      <c r="I25" s="33"/>
      <c r="J25" s="33"/>
      <c r="P25" s="33">
        <f t="shared" si="0"/>
        <v>0</v>
      </c>
    </row>
    <row r="26" spans="1:16" ht="15.95" customHeight="1" x14ac:dyDescent="0.25">
      <c r="A26" s="3" t="s">
        <v>17</v>
      </c>
      <c r="B26" s="24"/>
      <c r="C26" s="34"/>
      <c r="F26" s="31"/>
      <c r="G26" s="33"/>
      <c r="H26" s="31"/>
      <c r="I26" s="33"/>
      <c r="J26" s="33"/>
      <c r="P26" s="33">
        <f t="shared" si="0"/>
        <v>0</v>
      </c>
    </row>
    <row r="27" spans="1:16" ht="15.95" customHeight="1" x14ac:dyDescent="0.25">
      <c r="A27" s="5" t="s">
        <v>18</v>
      </c>
      <c r="B27" s="25">
        <v>16800000</v>
      </c>
      <c r="C27" s="33"/>
      <c r="F27" s="31"/>
      <c r="G27" s="33"/>
      <c r="H27" s="31"/>
      <c r="I27" s="33">
        <v>745376.34</v>
      </c>
      <c r="J27" s="33"/>
      <c r="K27" s="31">
        <v>1848348.67</v>
      </c>
      <c r="L27">
        <v>5444962.8300000001</v>
      </c>
      <c r="M27">
        <v>1462445.98</v>
      </c>
      <c r="N27">
        <v>1933720.02</v>
      </c>
      <c r="O27">
        <v>1652432.09</v>
      </c>
      <c r="P27" s="33">
        <f t="shared" si="0"/>
        <v>13087285.93</v>
      </c>
    </row>
    <row r="28" spans="1:16" ht="15.95" customHeight="1" x14ac:dyDescent="0.25">
      <c r="A28" s="5" t="s">
        <v>19</v>
      </c>
      <c r="B28" s="25">
        <v>900000</v>
      </c>
      <c r="C28" s="33"/>
      <c r="F28" s="31"/>
      <c r="G28" s="33">
        <v>579997.12</v>
      </c>
      <c r="H28" s="31"/>
      <c r="I28" s="33"/>
      <c r="J28" s="33">
        <v>300616.8</v>
      </c>
      <c r="P28" s="33">
        <f t="shared" si="0"/>
        <v>880613.91999999993</v>
      </c>
    </row>
    <row r="29" spans="1:16" ht="15.95" customHeight="1" x14ac:dyDescent="0.25">
      <c r="A29" s="5" t="s">
        <v>20</v>
      </c>
      <c r="B29" s="25">
        <v>5969424</v>
      </c>
      <c r="C29" s="33">
        <v>-612335.78</v>
      </c>
      <c r="F29" s="31">
        <v>100630.39999999999</v>
      </c>
      <c r="G29" s="33">
        <v>102797.47</v>
      </c>
      <c r="H29" s="31"/>
      <c r="I29" s="33">
        <v>616079.18000000005</v>
      </c>
      <c r="J29" s="33">
        <v>107600.02</v>
      </c>
      <c r="N29">
        <v>112759</v>
      </c>
      <c r="O29">
        <v>1144774.25</v>
      </c>
      <c r="P29" s="33">
        <f t="shared" si="0"/>
        <v>2184640.3200000003</v>
      </c>
    </row>
    <row r="30" spans="1:16" ht="15.95" customHeight="1" x14ac:dyDescent="0.25">
      <c r="A30" s="5" t="s">
        <v>21</v>
      </c>
      <c r="B30" s="25">
        <v>18933000</v>
      </c>
      <c r="C30" s="33"/>
      <c r="E30" s="31"/>
      <c r="F30" s="31">
        <v>4573044</v>
      </c>
      <c r="G30" s="33">
        <v>4573044</v>
      </c>
      <c r="H30" s="31"/>
      <c r="I30" s="33">
        <v>3933342.72</v>
      </c>
      <c r="J30" s="42">
        <v>238000</v>
      </c>
      <c r="K30" s="42">
        <v>2211467.59</v>
      </c>
      <c r="L30" s="42">
        <v>430394.28</v>
      </c>
      <c r="M30" s="42">
        <v>2081340</v>
      </c>
      <c r="O30" s="42">
        <v>1923608.5</v>
      </c>
      <c r="P30" s="33">
        <f t="shared" si="0"/>
        <v>19964241.09</v>
      </c>
    </row>
    <row r="31" spans="1:16" ht="15.95" customHeight="1" x14ac:dyDescent="0.25">
      <c r="A31" s="5" t="s">
        <v>22</v>
      </c>
      <c r="B31" s="25">
        <v>1931848</v>
      </c>
      <c r="C31" s="33"/>
      <c r="F31" s="31"/>
      <c r="G31" s="33"/>
      <c r="H31" s="31"/>
      <c r="I31" s="33">
        <v>446829.42</v>
      </c>
      <c r="J31" s="33">
        <v>165424.20000000001</v>
      </c>
      <c r="N31">
        <v>604390.1</v>
      </c>
      <c r="P31" s="33">
        <f t="shared" si="0"/>
        <v>1216643.72</v>
      </c>
    </row>
    <row r="32" spans="1:16" ht="15.95" customHeight="1" x14ac:dyDescent="0.25">
      <c r="A32" s="5" t="s">
        <v>23</v>
      </c>
      <c r="C32" s="33"/>
      <c r="F32" s="31"/>
      <c r="G32" s="33"/>
      <c r="H32" s="31"/>
      <c r="I32" s="33"/>
      <c r="J32" s="33"/>
      <c r="P32" s="33">
        <f t="shared" si="0"/>
        <v>0</v>
      </c>
    </row>
    <row r="33" spans="1:16" ht="15.95" customHeight="1" x14ac:dyDescent="0.25">
      <c r="A33" s="5" t="s">
        <v>24</v>
      </c>
      <c r="B33" s="25">
        <v>37796000</v>
      </c>
      <c r="C33" s="33"/>
      <c r="E33" s="31">
        <v>4654344.95</v>
      </c>
      <c r="F33" s="31">
        <v>5906591.1600000001</v>
      </c>
      <c r="G33" s="33">
        <v>12453627.470000001</v>
      </c>
      <c r="H33" s="31">
        <v>5534526.4400000004</v>
      </c>
      <c r="I33" s="33">
        <v>1301630.3999999999</v>
      </c>
      <c r="J33" s="42">
        <v>2928246.05</v>
      </c>
      <c r="K33" s="42">
        <v>5897806.4900000002</v>
      </c>
      <c r="L33" s="42">
        <v>2246012.36</v>
      </c>
      <c r="M33" s="42">
        <v>1170724.24</v>
      </c>
      <c r="N33" s="42">
        <v>2454737.84</v>
      </c>
      <c r="O33" s="42">
        <v>5455253.0700000003</v>
      </c>
      <c r="P33" s="33">
        <f t="shared" si="0"/>
        <v>50003500.470000006</v>
      </c>
    </row>
    <row r="34" spans="1:16" ht="15.95" customHeight="1" x14ac:dyDescent="0.25">
      <c r="A34" s="5" t="s">
        <v>25</v>
      </c>
      <c r="C34" s="33"/>
      <c r="F34" s="31"/>
      <c r="G34" s="33"/>
      <c r="H34" s="31"/>
      <c r="I34" s="33"/>
      <c r="J34" s="33"/>
      <c r="P34" s="33">
        <f t="shared" si="0"/>
        <v>0</v>
      </c>
    </row>
    <row r="35" spans="1:16" ht="15.95" customHeight="1" x14ac:dyDescent="0.25">
      <c r="A35" s="5" t="s">
        <v>26</v>
      </c>
      <c r="B35" s="25">
        <v>31586185</v>
      </c>
      <c r="C35" s="33">
        <v>-94994.92</v>
      </c>
      <c r="F35" s="31">
        <v>1880688.76</v>
      </c>
      <c r="G35" s="33">
        <v>3754060.31</v>
      </c>
      <c r="H35" s="31">
        <v>3779773.67</v>
      </c>
      <c r="I35" s="33">
        <v>1740440.43</v>
      </c>
      <c r="J35" s="33">
        <v>5450829.2699999996</v>
      </c>
      <c r="K35" s="33">
        <v>1460427.3</v>
      </c>
      <c r="L35" s="33">
        <v>1435026.32</v>
      </c>
      <c r="M35" s="33">
        <v>2037982.64</v>
      </c>
      <c r="N35" s="33">
        <v>4342699.54</v>
      </c>
      <c r="O35" s="33">
        <v>6154132.1299999999</v>
      </c>
      <c r="P35" s="33">
        <f t="shared" si="0"/>
        <v>32036060.369999997</v>
      </c>
    </row>
    <row r="36" spans="1:16" ht="15.95" customHeight="1" x14ac:dyDescent="0.25">
      <c r="A36" s="3" t="s">
        <v>27</v>
      </c>
      <c r="B36" s="24"/>
      <c r="C36" s="34"/>
      <c r="F36" s="31"/>
      <c r="G36" s="33"/>
      <c r="H36" s="31"/>
      <c r="I36" s="33"/>
      <c r="J36" s="33"/>
      <c r="P36" s="33">
        <f t="shared" si="0"/>
        <v>0</v>
      </c>
    </row>
    <row r="37" spans="1:16" ht="15.95" customHeight="1" x14ac:dyDescent="0.25">
      <c r="A37" s="5" t="s">
        <v>28</v>
      </c>
      <c r="C37" s="33"/>
      <c r="F37" s="31"/>
      <c r="G37" s="33"/>
      <c r="H37" s="31"/>
      <c r="I37" s="33"/>
      <c r="J37" s="33"/>
      <c r="P37" s="33">
        <f t="shared" si="0"/>
        <v>0</v>
      </c>
    </row>
    <row r="38" spans="1:16" ht="15.95" customHeight="1" x14ac:dyDescent="0.25">
      <c r="A38" s="5" t="s">
        <v>29</v>
      </c>
      <c r="C38" s="33"/>
      <c r="F38" s="31"/>
      <c r="G38" s="33"/>
      <c r="H38" s="31"/>
      <c r="I38" s="33"/>
      <c r="J38" s="33"/>
      <c r="P38" s="33">
        <f t="shared" si="0"/>
        <v>0</v>
      </c>
    </row>
    <row r="39" spans="1:16" ht="15.95" customHeight="1" x14ac:dyDescent="0.25">
      <c r="A39" s="5" t="s">
        <v>30</v>
      </c>
      <c r="C39" s="33"/>
      <c r="F39" s="31"/>
      <c r="G39" s="33"/>
      <c r="H39" s="31"/>
      <c r="I39" s="33"/>
      <c r="J39" s="33"/>
      <c r="P39" s="33">
        <f t="shared" si="0"/>
        <v>0</v>
      </c>
    </row>
    <row r="40" spans="1:16" ht="15.95" customHeight="1" x14ac:dyDescent="0.25">
      <c r="A40" s="5" t="s">
        <v>31</v>
      </c>
      <c r="C40" s="33"/>
      <c r="F40" s="31"/>
      <c r="G40" s="33"/>
      <c r="H40" s="31"/>
      <c r="I40" s="33"/>
      <c r="J40" s="33"/>
      <c r="P40" s="33">
        <f t="shared" si="0"/>
        <v>0</v>
      </c>
    </row>
    <row r="41" spans="1:16" ht="15.95" customHeight="1" x14ac:dyDescent="0.25">
      <c r="A41" s="5" t="s">
        <v>32</v>
      </c>
      <c r="C41" s="33"/>
      <c r="F41" s="31"/>
      <c r="G41" s="33"/>
      <c r="H41" s="31"/>
      <c r="I41" s="33"/>
      <c r="J41" s="33"/>
      <c r="P41" s="33">
        <f t="shared" si="0"/>
        <v>0</v>
      </c>
    </row>
    <row r="42" spans="1:16" ht="15.95" customHeight="1" x14ac:dyDescent="0.25">
      <c r="A42" s="5" t="s">
        <v>33</v>
      </c>
      <c r="C42" s="33"/>
      <c r="F42" s="31"/>
      <c r="G42" s="33"/>
      <c r="H42" s="31"/>
      <c r="I42" s="33"/>
      <c r="J42" s="33"/>
      <c r="P42" s="33">
        <f t="shared" si="0"/>
        <v>0</v>
      </c>
    </row>
    <row r="43" spans="1:16" ht="15.95" customHeight="1" x14ac:dyDescent="0.25">
      <c r="A43" s="5" t="s">
        <v>34</v>
      </c>
      <c r="C43" s="33"/>
      <c r="F43" s="31"/>
      <c r="G43" s="33"/>
      <c r="H43" s="31"/>
      <c r="I43" s="33"/>
      <c r="J43" s="33"/>
      <c r="P43" s="33">
        <f t="shared" si="0"/>
        <v>0</v>
      </c>
    </row>
    <row r="44" spans="1:16" ht="15.95" customHeight="1" x14ac:dyDescent="0.25">
      <c r="A44" s="5" t="s">
        <v>35</v>
      </c>
      <c r="C44" s="33"/>
      <c r="F44" s="31"/>
      <c r="G44" s="33"/>
      <c r="H44" s="31"/>
      <c r="I44" s="33"/>
      <c r="J44" s="33"/>
      <c r="P44" s="33">
        <f t="shared" si="0"/>
        <v>0</v>
      </c>
    </row>
    <row r="45" spans="1:16" ht="15.95" customHeight="1" x14ac:dyDescent="0.25">
      <c r="A45" s="3" t="s">
        <v>36</v>
      </c>
      <c r="B45" s="24"/>
      <c r="C45" s="34"/>
      <c r="F45" s="31"/>
      <c r="G45" s="33"/>
      <c r="H45" s="31"/>
      <c r="I45" s="33"/>
      <c r="J45" s="33"/>
      <c r="P45" s="33">
        <f t="shared" si="0"/>
        <v>0</v>
      </c>
    </row>
    <row r="46" spans="1:16" ht="15.95" customHeight="1" x14ac:dyDescent="0.25">
      <c r="A46" s="5" t="s">
        <v>37</v>
      </c>
      <c r="C46" s="33"/>
      <c r="F46" s="31"/>
      <c r="G46" s="33"/>
      <c r="H46" s="31"/>
      <c r="I46" s="33"/>
      <c r="J46" s="33"/>
      <c r="P46" s="33">
        <f t="shared" si="0"/>
        <v>0</v>
      </c>
    </row>
    <row r="47" spans="1:16" ht="15.95" customHeight="1" x14ac:dyDescent="0.25">
      <c r="A47" s="5" t="s">
        <v>38</v>
      </c>
      <c r="C47" s="33"/>
      <c r="F47" s="31"/>
      <c r="G47" s="33"/>
      <c r="H47" s="31"/>
      <c r="I47" s="33"/>
      <c r="J47" s="33"/>
      <c r="P47" s="33">
        <f t="shared" si="0"/>
        <v>0</v>
      </c>
    </row>
    <row r="48" spans="1:16" ht="15.95" customHeight="1" x14ac:dyDescent="0.25">
      <c r="A48" s="5" t="s">
        <v>39</v>
      </c>
      <c r="C48" s="33"/>
      <c r="F48" s="31"/>
      <c r="G48" s="33"/>
      <c r="H48" s="31"/>
      <c r="I48" s="33"/>
      <c r="J48" s="33"/>
      <c r="P48" s="33">
        <f t="shared" si="0"/>
        <v>0</v>
      </c>
    </row>
    <row r="49" spans="1:16" ht="15.95" customHeight="1" x14ac:dyDescent="0.25">
      <c r="A49" s="5" t="s">
        <v>40</v>
      </c>
      <c r="C49" s="33"/>
      <c r="F49" s="31"/>
      <c r="G49" s="33"/>
      <c r="H49" s="31"/>
      <c r="I49" s="33"/>
      <c r="J49" s="33"/>
      <c r="P49" s="33">
        <f t="shared" si="0"/>
        <v>0</v>
      </c>
    </row>
    <row r="50" spans="1:16" ht="15.95" customHeight="1" x14ac:dyDescent="0.25">
      <c r="A50" s="5" t="s">
        <v>41</v>
      </c>
      <c r="C50" s="33"/>
      <c r="F50" s="31"/>
      <c r="G50" s="33"/>
      <c r="H50" s="31"/>
      <c r="I50" s="33"/>
      <c r="J50" s="33"/>
      <c r="P50" s="33">
        <f t="shared" si="0"/>
        <v>0</v>
      </c>
    </row>
    <row r="51" spans="1:16" ht="15.95" customHeight="1" x14ac:dyDescent="0.25">
      <c r="A51" s="5" t="s">
        <v>42</v>
      </c>
      <c r="C51" s="33"/>
      <c r="F51" s="31"/>
      <c r="G51" s="33"/>
      <c r="H51" s="31"/>
      <c r="I51" s="33"/>
      <c r="J51" s="33"/>
      <c r="P51" s="33">
        <f t="shared" si="0"/>
        <v>0</v>
      </c>
    </row>
    <row r="52" spans="1:16" ht="15.95" customHeight="1" x14ac:dyDescent="0.25">
      <c r="A52" s="3" t="s">
        <v>43</v>
      </c>
      <c r="B52" s="24"/>
      <c r="C52" s="34"/>
      <c r="F52" s="31"/>
      <c r="G52" s="33"/>
      <c r="H52" s="31"/>
      <c r="I52" s="33"/>
      <c r="J52" s="33"/>
      <c r="P52" s="33">
        <f t="shared" si="0"/>
        <v>0</v>
      </c>
    </row>
    <row r="53" spans="1:16" ht="15.95" customHeight="1" x14ac:dyDescent="0.25">
      <c r="A53" s="5" t="s">
        <v>44</v>
      </c>
      <c r="B53" s="25">
        <v>1400000</v>
      </c>
      <c r="C53" s="33"/>
      <c r="F53" s="31">
        <v>1056591.19</v>
      </c>
      <c r="G53" s="33">
        <v>1150401.19</v>
      </c>
      <c r="H53" s="31"/>
      <c r="I53" s="33"/>
      <c r="J53" s="33">
        <v>49429.77</v>
      </c>
      <c r="O53">
        <v>603509.93000000005</v>
      </c>
      <c r="P53" s="33">
        <f t="shared" si="0"/>
        <v>2859932.08</v>
      </c>
    </row>
    <row r="54" spans="1:16" ht="15.95" customHeight="1" x14ac:dyDescent="0.25">
      <c r="A54" s="5" t="s">
        <v>45</v>
      </c>
      <c r="C54" s="33"/>
      <c r="F54" s="31"/>
      <c r="G54" s="33"/>
      <c r="H54" s="31"/>
      <c r="I54" s="33"/>
      <c r="J54" s="33"/>
      <c r="P54" s="33">
        <f t="shared" si="0"/>
        <v>0</v>
      </c>
    </row>
    <row r="55" spans="1:16" ht="15.95" customHeight="1" x14ac:dyDescent="0.25">
      <c r="A55" s="5" t="s">
        <v>46</v>
      </c>
      <c r="B55" s="25">
        <v>1900000</v>
      </c>
      <c r="C55" s="33"/>
      <c r="F55" s="31">
        <v>93810</v>
      </c>
      <c r="G55" s="33">
        <v>1349090.46</v>
      </c>
      <c r="H55" s="31">
        <v>105621.8</v>
      </c>
      <c r="I55" s="33"/>
      <c r="J55" s="33"/>
      <c r="K55" s="33">
        <v>320488</v>
      </c>
      <c r="O55">
        <v>4678938.29</v>
      </c>
      <c r="P55" s="33">
        <f t="shared" si="0"/>
        <v>6547948.5499999998</v>
      </c>
    </row>
    <row r="56" spans="1:16" ht="15.95" customHeight="1" x14ac:dyDescent="0.25">
      <c r="A56" s="5" t="s">
        <v>47</v>
      </c>
      <c r="B56" s="25">
        <v>3500000</v>
      </c>
      <c r="C56" s="33"/>
      <c r="F56" s="31"/>
      <c r="G56" s="33"/>
      <c r="H56" s="31">
        <v>389544.64</v>
      </c>
      <c r="I56" s="33"/>
      <c r="J56" s="33">
        <v>2707019.99</v>
      </c>
      <c r="P56" s="33">
        <f t="shared" si="0"/>
        <v>3096564.6300000004</v>
      </c>
    </row>
    <row r="57" spans="1:16" ht="15.95" customHeight="1" x14ac:dyDescent="0.25">
      <c r="A57" s="5" t="s">
        <v>48</v>
      </c>
      <c r="C57" s="33"/>
      <c r="F57" s="31"/>
      <c r="G57" s="33"/>
      <c r="H57" s="31"/>
      <c r="I57" s="33"/>
      <c r="J57" s="33"/>
      <c r="P57" s="33">
        <f t="shared" si="0"/>
        <v>0</v>
      </c>
    </row>
    <row r="58" spans="1:16" ht="15.95" customHeight="1" x14ac:dyDescent="0.25">
      <c r="A58" s="5" t="s">
        <v>49</v>
      </c>
      <c r="C58" s="33"/>
      <c r="F58" s="31"/>
      <c r="G58" s="33"/>
      <c r="H58" s="31"/>
      <c r="I58" s="33"/>
      <c r="J58" s="33"/>
      <c r="P58" s="33">
        <f t="shared" si="0"/>
        <v>0</v>
      </c>
    </row>
    <row r="59" spans="1:16" ht="15.95" customHeight="1" x14ac:dyDescent="0.25">
      <c r="A59" s="5" t="s">
        <v>50</v>
      </c>
      <c r="C59" s="33"/>
      <c r="F59" s="31"/>
      <c r="G59" s="33"/>
      <c r="H59" s="31"/>
      <c r="I59" s="33"/>
      <c r="J59" s="33"/>
      <c r="P59" s="33">
        <f t="shared" si="0"/>
        <v>0</v>
      </c>
    </row>
    <row r="60" spans="1:16" ht="15.95" customHeight="1" x14ac:dyDescent="0.25">
      <c r="A60" s="5" t="s">
        <v>51</v>
      </c>
      <c r="C60" s="33"/>
      <c r="F60" s="31"/>
      <c r="G60" s="33"/>
      <c r="H60" s="31"/>
      <c r="I60" s="33"/>
      <c r="J60" s="33"/>
      <c r="P60" s="33">
        <f t="shared" si="0"/>
        <v>0</v>
      </c>
    </row>
    <row r="61" spans="1:16" ht="15.95" customHeight="1" x14ac:dyDescent="0.25">
      <c r="A61" s="5" t="s">
        <v>52</v>
      </c>
      <c r="C61" s="33"/>
      <c r="F61" s="31"/>
      <c r="G61" s="33"/>
      <c r="H61" s="31"/>
      <c r="I61" s="33"/>
      <c r="J61" s="33"/>
      <c r="P61" s="33">
        <f t="shared" si="0"/>
        <v>0</v>
      </c>
    </row>
    <row r="62" spans="1:16" ht="15.95" customHeight="1" x14ac:dyDescent="0.25">
      <c r="A62" s="3" t="s">
        <v>53</v>
      </c>
      <c r="B62" s="24"/>
      <c r="C62" s="34"/>
      <c r="F62" s="31"/>
      <c r="G62" s="33"/>
      <c r="H62" s="31"/>
      <c r="I62" s="33"/>
      <c r="J62" s="33"/>
      <c r="P62" s="33">
        <f t="shared" si="0"/>
        <v>0</v>
      </c>
    </row>
    <row r="63" spans="1:16" ht="15.95" customHeight="1" x14ac:dyDescent="0.25">
      <c r="A63" s="5" t="s">
        <v>54</v>
      </c>
      <c r="C63" s="33"/>
      <c r="F63" s="31"/>
      <c r="G63" s="33"/>
      <c r="H63" s="31"/>
      <c r="I63" s="33"/>
      <c r="J63" s="33"/>
      <c r="P63" s="33">
        <f t="shared" si="0"/>
        <v>0</v>
      </c>
    </row>
    <row r="64" spans="1:16" ht="15.95" customHeight="1" x14ac:dyDescent="0.25">
      <c r="A64" s="5" t="s">
        <v>55</v>
      </c>
      <c r="C64" s="33"/>
      <c r="F64" s="31"/>
      <c r="G64" s="33"/>
      <c r="H64" s="31"/>
      <c r="I64" s="33"/>
      <c r="J64" s="33"/>
      <c r="P64" s="33">
        <f t="shared" si="0"/>
        <v>0</v>
      </c>
    </row>
    <row r="65" spans="1:16" ht="15.95" customHeight="1" x14ac:dyDescent="0.25">
      <c r="A65" s="5" t="s">
        <v>56</v>
      </c>
      <c r="C65" s="33"/>
      <c r="F65" s="31"/>
      <c r="G65" s="33"/>
      <c r="H65" s="31"/>
      <c r="I65" s="33"/>
      <c r="J65" s="33"/>
      <c r="P65" s="33">
        <f t="shared" si="0"/>
        <v>0</v>
      </c>
    </row>
    <row r="66" spans="1:16" ht="15.95" customHeight="1" x14ac:dyDescent="0.25">
      <c r="A66" s="5" t="s">
        <v>57</v>
      </c>
      <c r="C66" s="33"/>
      <c r="F66" s="31"/>
      <c r="G66" s="33"/>
      <c r="H66" s="31"/>
      <c r="I66" s="33"/>
      <c r="J66" s="33"/>
      <c r="P66" s="33">
        <f t="shared" si="0"/>
        <v>0</v>
      </c>
    </row>
    <row r="67" spans="1:16" ht="15.95" customHeight="1" x14ac:dyDescent="0.25">
      <c r="A67" s="3" t="s">
        <v>58</v>
      </c>
      <c r="B67" s="24"/>
      <c r="C67" s="34"/>
      <c r="F67" s="31"/>
      <c r="G67" s="33"/>
      <c r="H67" s="31"/>
      <c r="I67" s="33"/>
      <c r="J67" s="33"/>
      <c r="P67" s="33">
        <f t="shared" si="0"/>
        <v>0</v>
      </c>
    </row>
    <row r="68" spans="1:16" ht="15.95" customHeight="1" x14ac:dyDescent="0.25">
      <c r="A68" s="5" t="s">
        <v>59</v>
      </c>
      <c r="C68" s="33"/>
      <c r="F68" s="31"/>
      <c r="G68" s="33"/>
      <c r="H68" s="31"/>
      <c r="I68" s="33"/>
      <c r="J68" s="33"/>
      <c r="P68" s="33">
        <f t="shared" si="0"/>
        <v>0</v>
      </c>
    </row>
    <row r="69" spans="1:16" ht="15.95" customHeight="1" x14ac:dyDescent="0.25">
      <c r="A69" s="5" t="s">
        <v>60</v>
      </c>
      <c r="C69" s="33"/>
      <c r="F69" s="31"/>
      <c r="G69" s="33"/>
      <c r="H69" s="31"/>
      <c r="I69" s="33"/>
      <c r="J69" s="33"/>
      <c r="P69" s="33">
        <f t="shared" si="0"/>
        <v>0</v>
      </c>
    </row>
    <row r="70" spans="1:16" ht="15.95" customHeight="1" x14ac:dyDescent="0.25">
      <c r="A70" s="3" t="s">
        <v>61</v>
      </c>
      <c r="B70" s="24"/>
      <c r="C70" s="34"/>
      <c r="F70" s="31"/>
      <c r="G70" s="33"/>
      <c r="H70" s="31"/>
      <c r="I70" s="33"/>
      <c r="J70" s="33"/>
      <c r="P70" s="33">
        <f t="shared" si="0"/>
        <v>0</v>
      </c>
    </row>
    <row r="71" spans="1:16" ht="15.95" customHeight="1" x14ac:dyDescent="0.25">
      <c r="A71" s="5" t="s">
        <v>62</v>
      </c>
      <c r="C71" s="33"/>
      <c r="F71" s="31"/>
      <c r="G71" s="33"/>
      <c r="H71" s="31"/>
      <c r="I71" s="33"/>
      <c r="J71" s="33"/>
      <c r="P71" s="33">
        <f t="shared" si="0"/>
        <v>0</v>
      </c>
    </row>
    <row r="72" spans="1:16" ht="15.95" customHeight="1" x14ac:dyDescent="0.25">
      <c r="A72" s="5" t="s">
        <v>63</v>
      </c>
      <c r="C72" s="33"/>
      <c r="F72" s="31"/>
      <c r="G72" s="33"/>
      <c r="H72" s="31"/>
      <c r="I72" s="33"/>
      <c r="J72" s="33"/>
      <c r="P72" s="33">
        <f t="shared" si="0"/>
        <v>0</v>
      </c>
    </row>
    <row r="73" spans="1:16" ht="15.95" customHeight="1" x14ac:dyDescent="0.25">
      <c r="A73" s="5" t="s">
        <v>64</v>
      </c>
      <c r="C73" s="33"/>
      <c r="F73" s="31"/>
      <c r="G73" s="33"/>
      <c r="H73" s="31"/>
      <c r="I73" s="33"/>
      <c r="J73" s="33"/>
      <c r="P73" s="33">
        <f t="shared" si="0"/>
        <v>0</v>
      </c>
    </row>
    <row r="74" spans="1:16" ht="15.95" customHeight="1" x14ac:dyDescent="0.25">
      <c r="A74" s="23" t="s">
        <v>69</v>
      </c>
      <c r="B74" s="24"/>
      <c r="C74" s="34"/>
      <c r="D74" s="24"/>
      <c r="E74" s="24"/>
      <c r="F74" s="32"/>
      <c r="G74" s="34"/>
      <c r="H74" s="32"/>
      <c r="I74" s="34"/>
      <c r="J74" s="34"/>
      <c r="K74" s="24"/>
      <c r="L74" s="24"/>
      <c r="M74" s="24"/>
      <c r="N74" s="24"/>
      <c r="O74" s="24"/>
      <c r="P74" s="33">
        <f t="shared" si="0"/>
        <v>0</v>
      </c>
    </row>
    <row r="75" spans="1:16" ht="15.95" customHeight="1" x14ac:dyDescent="0.25">
      <c r="A75" s="3" t="s">
        <v>70</v>
      </c>
      <c r="B75" s="24"/>
      <c r="C75" s="34"/>
      <c r="F75" s="31"/>
      <c r="G75" s="33"/>
      <c r="H75" s="31"/>
      <c r="I75" s="33"/>
      <c r="J75" s="33"/>
      <c r="P75" s="33">
        <f t="shared" ref="P75:P83" si="1">+D75+E75+F75+G75+H75+I75+J75+K75+L75+M75+N75+O75</f>
        <v>0</v>
      </c>
    </row>
    <row r="76" spans="1:16" ht="15.95" customHeight="1" x14ac:dyDescent="0.25">
      <c r="A76" s="5" t="s">
        <v>71</v>
      </c>
      <c r="C76" s="33"/>
      <c r="F76" s="31"/>
      <c r="G76" s="33"/>
      <c r="H76" s="31"/>
      <c r="I76" s="33"/>
      <c r="J76" s="33"/>
      <c r="P76" s="33">
        <f t="shared" si="1"/>
        <v>0</v>
      </c>
    </row>
    <row r="77" spans="1:16" ht="15.95" customHeight="1" x14ac:dyDescent="0.25">
      <c r="A77" s="5" t="s">
        <v>72</v>
      </c>
      <c r="C77" s="33"/>
      <c r="F77" s="31"/>
      <c r="G77" s="33"/>
      <c r="H77" s="31"/>
      <c r="I77" s="33"/>
      <c r="J77" s="33"/>
      <c r="P77" s="33">
        <f t="shared" si="1"/>
        <v>0</v>
      </c>
    </row>
    <row r="78" spans="1:16" ht="15.95" customHeight="1" x14ac:dyDescent="0.25">
      <c r="A78" s="3" t="s">
        <v>73</v>
      </c>
      <c r="B78" s="24"/>
      <c r="C78" s="34"/>
      <c r="F78" s="31"/>
      <c r="G78" s="33"/>
      <c r="H78" s="31"/>
      <c r="I78" s="33"/>
      <c r="J78" s="33"/>
      <c r="P78" s="33">
        <f t="shared" si="1"/>
        <v>0</v>
      </c>
    </row>
    <row r="79" spans="1:16" ht="15.95" customHeight="1" x14ac:dyDescent="0.25">
      <c r="A79" s="5" t="s">
        <v>74</v>
      </c>
      <c r="C79" s="33"/>
      <c r="F79" s="31"/>
      <c r="G79" s="33"/>
      <c r="H79" s="31"/>
      <c r="I79" s="33"/>
      <c r="J79" s="33"/>
      <c r="P79" s="33">
        <f t="shared" si="1"/>
        <v>0</v>
      </c>
    </row>
    <row r="80" spans="1:16" ht="15.95" customHeight="1" x14ac:dyDescent="0.25">
      <c r="A80" s="5" t="s">
        <v>75</v>
      </c>
      <c r="C80" s="33"/>
      <c r="D80" s="46"/>
      <c r="E80" s="46"/>
      <c r="F80" s="31"/>
      <c r="G80" s="33"/>
      <c r="H80" s="31"/>
      <c r="I80" s="33"/>
      <c r="J80" s="33"/>
      <c r="P80" s="33">
        <f t="shared" si="1"/>
        <v>0</v>
      </c>
    </row>
    <row r="81" spans="1:16" ht="15.95" customHeight="1" x14ac:dyDescent="0.25">
      <c r="A81" s="3" t="s">
        <v>76</v>
      </c>
      <c r="B81" s="24"/>
      <c r="C81" s="34"/>
      <c r="F81" s="31"/>
      <c r="G81" s="33"/>
      <c r="H81" s="31"/>
      <c r="I81" s="33"/>
      <c r="J81" s="33"/>
      <c r="P81" s="33">
        <f t="shared" si="1"/>
        <v>0</v>
      </c>
    </row>
    <row r="82" spans="1:16" ht="15.95" customHeight="1" x14ac:dyDescent="0.25">
      <c r="A82" s="5" t="s">
        <v>77</v>
      </c>
      <c r="C82" s="33"/>
      <c r="F82" s="31"/>
      <c r="H82" s="31"/>
      <c r="I82" s="33"/>
      <c r="J82" s="33"/>
      <c r="P82" s="33">
        <f t="shared" si="1"/>
        <v>0</v>
      </c>
    </row>
    <row r="83" spans="1:16" ht="15.95" customHeight="1" x14ac:dyDescent="0.25">
      <c r="A83" s="28" t="s">
        <v>65</v>
      </c>
      <c r="B83" s="29">
        <f>SUM(B10:B82)</f>
        <v>247255892</v>
      </c>
      <c r="C83" s="35">
        <f>SUM(C10:C82)</f>
        <v>415940190.09000003</v>
      </c>
      <c r="D83" s="35">
        <f>SUM(D10:D82)</f>
        <v>9606189.7499999981</v>
      </c>
      <c r="E83" s="35">
        <f>SUM(E10:E82)</f>
        <v>15153634.139999997</v>
      </c>
      <c r="F83" s="35">
        <f t="shared" ref="F83:H83" si="2">+F53+F27+F23+F10</f>
        <v>1668926.97</v>
      </c>
      <c r="G83" s="35">
        <f t="shared" si="2"/>
        <v>105951631.89</v>
      </c>
      <c r="H83" s="35">
        <f t="shared" si="2"/>
        <v>43777379.229999997</v>
      </c>
      <c r="I83" s="35">
        <f>+I10+I11+I15+I17+I24+I27+I29+I30+I31+I33+I35</f>
        <v>57489696.740000002</v>
      </c>
      <c r="J83" s="35">
        <f>+J10+J11+J15+J17+J24+J28+J29+J30+J31+J33+J35+J53+J56</f>
        <v>60939516.830000013</v>
      </c>
      <c r="K83" s="35">
        <f>K10+K11+K15+K17+K24+K27+K30+K33+K35+K55</f>
        <v>60642812.759999998</v>
      </c>
      <c r="L83" s="35">
        <f>+L10+L11+L15+L17+L27+L30+L33+L35</f>
        <v>57981772.749999993</v>
      </c>
      <c r="M83" s="35">
        <f>+M10+M11+M15+M17+M24+M27+M30+M33+M35</f>
        <v>55792705.229999997</v>
      </c>
      <c r="N83" s="35">
        <f>+N35+N33+N31+N29+N27+N15+N11+N10</f>
        <v>95727129.810000002</v>
      </c>
      <c r="O83" s="35">
        <f>SUM(O10:O82)</f>
        <v>71252978.340000004</v>
      </c>
      <c r="P83" s="33">
        <f t="shared" si="1"/>
        <v>635984374.44000006</v>
      </c>
    </row>
    <row r="84" spans="1:16" ht="29.25" customHeight="1" x14ac:dyDescent="0.25">
      <c r="A84" s="36" t="s">
        <v>108</v>
      </c>
      <c r="B84" s="37"/>
      <c r="C84" s="38"/>
      <c r="K84" s="33"/>
    </row>
    <row r="85" spans="1:16" ht="15" x14ac:dyDescent="0.25">
      <c r="A85" t="s">
        <v>109</v>
      </c>
    </row>
    <row r="86" spans="1:16" ht="15" x14ac:dyDescent="0.25">
      <c r="A86" t="s">
        <v>110</v>
      </c>
    </row>
    <row r="87" spans="1:16" ht="15" x14ac:dyDescent="0.25">
      <c r="A87" t="s">
        <v>111</v>
      </c>
    </row>
    <row r="88" spans="1:16" ht="15" x14ac:dyDescent="0.25"/>
    <row r="89" spans="1:16" ht="15" x14ac:dyDescent="0.25"/>
    <row r="90" spans="1:16" ht="15" x14ac:dyDescent="0.25"/>
    <row r="91" spans="1:16" ht="15" x14ac:dyDescent="0.25"/>
    <row r="92" spans="1:16" ht="15" x14ac:dyDescent="0.25"/>
    <row r="93" spans="1:16" ht="15" x14ac:dyDescent="0.25"/>
    <row r="96" spans="1:16" ht="15.95" customHeight="1" x14ac:dyDescent="0.35">
      <c r="B96" s="43"/>
      <c r="C96" s="43"/>
      <c r="D96" s="43"/>
      <c r="E96" s="44" t="s">
        <v>106</v>
      </c>
      <c r="F96" s="43"/>
      <c r="G96" s="43"/>
    </row>
    <row r="97" spans="2:7" ht="15.95" customHeight="1" x14ac:dyDescent="0.35">
      <c r="B97" s="43"/>
      <c r="C97" s="43"/>
      <c r="D97" s="43"/>
      <c r="E97" s="45" t="s">
        <v>104</v>
      </c>
      <c r="F97" s="43"/>
      <c r="G97" s="43"/>
    </row>
    <row r="98" spans="2:7" ht="15.95" customHeight="1" x14ac:dyDescent="0.35">
      <c r="B98" s="43"/>
      <c r="C98" s="43"/>
      <c r="D98" s="43"/>
      <c r="E98" s="43"/>
      <c r="F98" s="43"/>
      <c r="G98" s="43"/>
    </row>
    <row r="224" spans="1:16" ht="15.9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1:16" ht="15.9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ht="15.9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ht="15.9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ht="15.9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ht="15.9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ht="15.9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9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ht="15.9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ht="15.9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ht="15.9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9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ht="15.9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ht="15.9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ht="15.9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9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ht="15.9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ht="15.9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ht="15.9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ht="15.9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ht="15.9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ht="15.9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ht="15.9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ht="15.9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ht="15.9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ht="15.9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ht="15.9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ht="15.9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ht="15.9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ht="15.9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ht="15.9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ht="15.9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ht="15.9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ht="15.9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ht="15.9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ht="15.9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ht="15.9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ht="15.9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ht="15.9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ht="15.9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ht="15.9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ht="15.9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ht="15.9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ht="15.9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ht="15.9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ht="15.9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ht="15.9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ht="15.9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ht="15.9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ht="15.9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ht="15.9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ht="15.9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ht="15.9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ht="15.9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ht="15.9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ht="15.9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ht="15.9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ht="15.9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ht="15.9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ht="15.9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ht="15.9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ht="15.9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ht="15.9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ht="15.9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0"/>
  <sheetViews>
    <sheetView topLeftCell="A70" workbookViewId="0">
      <selection activeCell="A88" sqref="A88:C88"/>
    </sheetView>
  </sheetViews>
  <sheetFormatPr baseColWidth="10" defaultRowHeight="15" x14ac:dyDescent="0.25"/>
  <cols>
    <col min="1" max="1" width="90.28515625" customWidth="1"/>
    <col min="2" max="2" width="27.85546875" customWidth="1"/>
    <col min="3" max="3" width="24.140625" customWidth="1"/>
  </cols>
  <sheetData>
    <row r="1" spans="1:3" ht="28.5" x14ac:dyDescent="0.25">
      <c r="A1" s="49" t="s">
        <v>101</v>
      </c>
      <c r="B1" s="50"/>
      <c r="C1" s="50"/>
    </row>
    <row r="2" spans="1:3" ht="21" x14ac:dyDescent="0.25">
      <c r="A2" s="47" t="s">
        <v>102</v>
      </c>
      <c r="B2" s="48"/>
      <c r="C2" s="48"/>
    </row>
    <row r="3" spans="1:3" ht="15.75" x14ac:dyDescent="0.25">
      <c r="A3" s="56" t="s">
        <v>105</v>
      </c>
      <c r="B3" s="57"/>
      <c r="C3" s="57"/>
    </row>
    <row r="4" spans="1:3" ht="15.75" x14ac:dyDescent="0.25">
      <c r="A4" s="51" t="s">
        <v>79</v>
      </c>
      <c r="B4" s="52"/>
      <c r="C4" s="52"/>
    </row>
    <row r="5" spans="1:3" ht="15.75" x14ac:dyDescent="0.25">
      <c r="A5" s="51" t="s">
        <v>80</v>
      </c>
      <c r="B5" s="52"/>
      <c r="C5" s="52"/>
    </row>
    <row r="6" spans="1:3" ht="15" customHeight="1" x14ac:dyDescent="0.25">
      <c r="A6" s="53" t="s">
        <v>66</v>
      </c>
      <c r="B6" s="54" t="s">
        <v>97</v>
      </c>
      <c r="C6" s="54" t="s">
        <v>96</v>
      </c>
    </row>
    <row r="7" spans="1:3" x14ac:dyDescent="0.25">
      <c r="A7" s="53"/>
      <c r="B7" s="55"/>
      <c r="C7" s="55"/>
    </row>
    <row r="8" spans="1:3" x14ac:dyDescent="0.25">
      <c r="A8" s="1" t="s">
        <v>0</v>
      </c>
      <c r="B8" s="2"/>
      <c r="C8" s="2"/>
    </row>
    <row r="9" spans="1:3" ht="15.95" customHeight="1" x14ac:dyDescent="0.25">
      <c r="A9" s="3" t="s">
        <v>1</v>
      </c>
      <c r="B9" s="4"/>
    </row>
    <row r="10" spans="1:3" ht="15.95" customHeight="1" x14ac:dyDescent="0.25">
      <c r="A10" s="5" t="s">
        <v>2</v>
      </c>
      <c r="B10" s="18">
        <v>104592678</v>
      </c>
      <c r="C10" s="39">
        <v>384860699.97000003</v>
      </c>
    </row>
    <row r="11" spans="1:3" ht="15.95" customHeight="1" x14ac:dyDescent="0.25">
      <c r="A11" s="5" t="s">
        <v>3</v>
      </c>
      <c r="B11" s="18">
        <v>7920000</v>
      </c>
      <c r="C11" s="39"/>
    </row>
    <row r="12" spans="1:3" ht="15.95" customHeight="1" x14ac:dyDescent="0.25">
      <c r="A12" s="5" t="s">
        <v>4</v>
      </c>
      <c r="C12" s="39"/>
    </row>
    <row r="13" spans="1:3" ht="15.95" customHeight="1" x14ac:dyDescent="0.25">
      <c r="A13" s="5" t="s">
        <v>5</v>
      </c>
      <c r="B13" s="18"/>
      <c r="C13" s="39"/>
    </row>
    <row r="14" spans="1:3" ht="15.95" customHeight="1" x14ac:dyDescent="0.25">
      <c r="A14" s="5" t="s">
        <v>6</v>
      </c>
      <c r="B14" s="18">
        <v>11152357</v>
      </c>
      <c r="C14" s="39">
        <v>31786820.82</v>
      </c>
    </row>
    <row r="15" spans="1:3" ht="15.95" customHeight="1" x14ac:dyDescent="0.25">
      <c r="A15" s="3" t="s">
        <v>7</v>
      </c>
      <c r="C15" s="39"/>
    </row>
    <row r="16" spans="1:3" ht="15.95" customHeight="1" x14ac:dyDescent="0.25">
      <c r="A16" s="5" t="s">
        <v>8</v>
      </c>
      <c r="B16" s="18">
        <v>2108000</v>
      </c>
      <c r="C16" s="39"/>
    </row>
    <row r="17" spans="1:3" ht="15.95" customHeight="1" x14ac:dyDescent="0.25">
      <c r="A17" s="5" t="s">
        <v>9</v>
      </c>
      <c r="B17" s="18"/>
      <c r="C17" s="39"/>
    </row>
    <row r="18" spans="1:3" ht="15.95" customHeight="1" x14ac:dyDescent="0.25">
      <c r="A18" s="5" t="s">
        <v>10</v>
      </c>
      <c r="C18" s="39"/>
    </row>
    <row r="19" spans="1:3" ht="15.95" customHeight="1" x14ac:dyDescent="0.25">
      <c r="A19" s="5" t="s">
        <v>11</v>
      </c>
      <c r="C19" s="39"/>
    </row>
    <row r="20" spans="1:3" ht="15.95" customHeight="1" x14ac:dyDescent="0.25">
      <c r="A20" s="5" t="s">
        <v>12</v>
      </c>
      <c r="C20" s="39"/>
    </row>
    <row r="21" spans="1:3" ht="15.95" customHeight="1" x14ac:dyDescent="0.25">
      <c r="A21" s="5" t="s">
        <v>13</v>
      </c>
      <c r="C21" s="39"/>
    </row>
    <row r="22" spans="1:3" ht="15.95" customHeight="1" x14ac:dyDescent="0.25">
      <c r="A22" s="5" t="s">
        <v>14</v>
      </c>
      <c r="B22" s="18">
        <v>100000</v>
      </c>
      <c r="C22" s="39"/>
    </row>
    <row r="23" spans="1:3" ht="15.95" customHeight="1" x14ac:dyDescent="0.25">
      <c r="A23" s="5" t="s">
        <v>15</v>
      </c>
      <c r="B23" s="18">
        <v>666400</v>
      </c>
      <c r="C23" s="39"/>
    </row>
    <row r="24" spans="1:3" ht="15.95" customHeight="1" x14ac:dyDescent="0.25">
      <c r="A24" s="5" t="s">
        <v>16</v>
      </c>
      <c r="C24" s="39"/>
    </row>
    <row r="25" spans="1:3" ht="15.95" customHeight="1" x14ac:dyDescent="0.25">
      <c r="A25" s="3" t="s">
        <v>17</v>
      </c>
      <c r="C25" s="39"/>
    </row>
    <row r="26" spans="1:3" ht="15.95" customHeight="1" x14ac:dyDescent="0.25">
      <c r="A26" s="5" t="s">
        <v>18</v>
      </c>
      <c r="B26" s="18">
        <v>16800000</v>
      </c>
      <c r="C26" s="39"/>
    </row>
    <row r="27" spans="1:3" ht="15.95" customHeight="1" x14ac:dyDescent="0.25">
      <c r="A27" s="5" t="s">
        <v>19</v>
      </c>
      <c r="B27" s="18">
        <v>900000</v>
      </c>
      <c r="C27" s="39"/>
    </row>
    <row r="28" spans="1:3" ht="15.95" customHeight="1" x14ac:dyDescent="0.25">
      <c r="A28" s="5" t="s">
        <v>20</v>
      </c>
      <c r="B28" s="18">
        <v>5969424</v>
      </c>
      <c r="C28" s="39">
        <v>-612335.78</v>
      </c>
    </row>
    <row r="29" spans="1:3" x14ac:dyDescent="0.25">
      <c r="A29" s="5" t="s">
        <v>21</v>
      </c>
      <c r="B29" s="18">
        <v>18933000</v>
      </c>
      <c r="C29" s="40"/>
    </row>
    <row r="30" spans="1:3" x14ac:dyDescent="0.25">
      <c r="A30" s="5" t="s">
        <v>22</v>
      </c>
      <c r="B30" s="18">
        <v>1931848</v>
      </c>
      <c r="C30" s="39"/>
    </row>
    <row r="31" spans="1:3" x14ac:dyDescent="0.25">
      <c r="A31" s="5" t="s">
        <v>23</v>
      </c>
      <c r="C31" s="39"/>
    </row>
    <row r="32" spans="1:3" x14ac:dyDescent="0.25">
      <c r="A32" s="5" t="s">
        <v>24</v>
      </c>
      <c r="B32" s="18">
        <v>37796000</v>
      </c>
      <c r="C32" s="39"/>
    </row>
    <row r="33" spans="1:3" x14ac:dyDescent="0.25">
      <c r="A33" s="5" t="s">
        <v>25</v>
      </c>
      <c r="C33" s="39"/>
    </row>
    <row r="34" spans="1:3" x14ac:dyDescent="0.25">
      <c r="A34" s="5" t="s">
        <v>26</v>
      </c>
      <c r="B34" s="18">
        <v>31586185</v>
      </c>
      <c r="C34" s="39">
        <v>-94994.92</v>
      </c>
    </row>
    <row r="35" spans="1:3" x14ac:dyDescent="0.25">
      <c r="A35" s="3" t="s">
        <v>27</v>
      </c>
      <c r="C35" s="39"/>
    </row>
    <row r="36" spans="1:3" ht="14.25" customHeight="1" x14ac:dyDescent="0.25">
      <c r="A36" s="5" t="s">
        <v>28</v>
      </c>
      <c r="C36" s="39"/>
    </row>
    <row r="37" spans="1:3" ht="13.5" customHeight="1" x14ac:dyDescent="0.25">
      <c r="A37" s="5" t="s">
        <v>29</v>
      </c>
      <c r="C37" s="39"/>
    </row>
    <row r="38" spans="1:3" x14ac:dyDescent="0.25">
      <c r="A38" s="5" t="s">
        <v>30</v>
      </c>
      <c r="C38" s="39"/>
    </row>
    <row r="39" spans="1:3" x14ac:dyDescent="0.25">
      <c r="A39" s="5" t="s">
        <v>31</v>
      </c>
      <c r="C39" s="39"/>
    </row>
    <row r="40" spans="1:3" x14ac:dyDescent="0.25">
      <c r="A40" s="5" t="s">
        <v>32</v>
      </c>
      <c r="C40" s="39"/>
    </row>
    <row r="41" spans="1:3" x14ac:dyDescent="0.25">
      <c r="A41" s="5" t="s">
        <v>33</v>
      </c>
      <c r="C41" s="39"/>
    </row>
    <row r="42" spans="1:3" x14ac:dyDescent="0.25">
      <c r="A42" s="5" t="s">
        <v>34</v>
      </c>
      <c r="C42" s="39"/>
    </row>
    <row r="43" spans="1:3" x14ac:dyDescent="0.25">
      <c r="A43" s="5" t="s">
        <v>35</v>
      </c>
      <c r="C43" s="39"/>
    </row>
    <row r="44" spans="1:3" x14ac:dyDescent="0.25">
      <c r="A44" s="3" t="s">
        <v>36</v>
      </c>
      <c r="C44" s="39"/>
    </row>
    <row r="45" spans="1:3" x14ac:dyDescent="0.25">
      <c r="A45" s="5" t="s">
        <v>37</v>
      </c>
      <c r="C45" s="39"/>
    </row>
    <row r="46" spans="1:3" x14ac:dyDescent="0.25">
      <c r="A46" s="5" t="s">
        <v>38</v>
      </c>
      <c r="C46" s="39"/>
    </row>
    <row r="47" spans="1:3" x14ac:dyDescent="0.25">
      <c r="A47" s="5" t="s">
        <v>39</v>
      </c>
      <c r="C47" s="39"/>
    </row>
    <row r="48" spans="1:3" x14ac:dyDescent="0.25">
      <c r="A48" s="5" t="s">
        <v>40</v>
      </c>
      <c r="C48" s="39"/>
    </row>
    <row r="49" spans="1:3" x14ac:dyDescent="0.25">
      <c r="A49" s="5" t="s">
        <v>41</v>
      </c>
      <c r="C49" s="39"/>
    </row>
    <row r="50" spans="1:3" x14ac:dyDescent="0.25">
      <c r="A50" s="5" t="s">
        <v>42</v>
      </c>
      <c r="C50" s="39"/>
    </row>
    <row r="51" spans="1:3" x14ac:dyDescent="0.25">
      <c r="A51" s="3" t="s">
        <v>43</v>
      </c>
      <c r="C51" s="39"/>
    </row>
    <row r="52" spans="1:3" x14ac:dyDescent="0.25">
      <c r="A52" s="5" t="s">
        <v>44</v>
      </c>
      <c r="B52" s="18">
        <v>1400000</v>
      </c>
      <c r="C52" s="39"/>
    </row>
    <row r="53" spans="1:3" x14ac:dyDescent="0.25">
      <c r="A53" s="5" t="s">
        <v>45</v>
      </c>
      <c r="C53" s="39"/>
    </row>
    <row r="54" spans="1:3" x14ac:dyDescent="0.25">
      <c r="A54" s="5" t="s">
        <v>46</v>
      </c>
      <c r="B54" s="18">
        <v>1900000</v>
      </c>
      <c r="C54" s="39"/>
    </row>
    <row r="55" spans="1:3" x14ac:dyDescent="0.25">
      <c r="A55" s="5" t="s">
        <v>47</v>
      </c>
      <c r="B55" s="18">
        <v>3500000</v>
      </c>
      <c r="C55" s="39"/>
    </row>
    <row r="56" spans="1:3" x14ac:dyDescent="0.25">
      <c r="A56" s="5" t="s">
        <v>48</v>
      </c>
      <c r="C56" s="39"/>
    </row>
    <row r="57" spans="1:3" x14ac:dyDescent="0.25">
      <c r="A57" s="5" t="s">
        <v>49</v>
      </c>
      <c r="C57" s="39"/>
    </row>
    <row r="58" spans="1:3" x14ac:dyDescent="0.25">
      <c r="A58" s="5" t="s">
        <v>50</v>
      </c>
      <c r="C58" s="39"/>
    </row>
    <row r="59" spans="1:3" x14ac:dyDescent="0.25">
      <c r="A59" s="5" t="s">
        <v>51</v>
      </c>
      <c r="C59" s="39"/>
    </row>
    <row r="60" spans="1:3" x14ac:dyDescent="0.25">
      <c r="A60" s="5" t="s">
        <v>52</v>
      </c>
      <c r="C60" s="39"/>
    </row>
    <row r="61" spans="1:3" x14ac:dyDescent="0.25">
      <c r="A61" s="3" t="s">
        <v>53</v>
      </c>
      <c r="C61" s="39"/>
    </row>
    <row r="62" spans="1:3" x14ac:dyDescent="0.25">
      <c r="A62" s="5" t="s">
        <v>54</v>
      </c>
      <c r="C62" s="39"/>
    </row>
    <row r="63" spans="1:3" x14ac:dyDescent="0.25">
      <c r="A63" s="5" t="s">
        <v>55</v>
      </c>
      <c r="C63" s="39"/>
    </row>
    <row r="64" spans="1:3" x14ac:dyDescent="0.25">
      <c r="A64" s="5" t="s">
        <v>56</v>
      </c>
      <c r="C64" s="39"/>
    </row>
    <row r="65" spans="1:3" x14ac:dyDescent="0.25">
      <c r="A65" s="5" t="s">
        <v>57</v>
      </c>
      <c r="C65" s="39"/>
    </row>
    <row r="66" spans="1:3" x14ac:dyDescent="0.25">
      <c r="A66" s="3" t="s">
        <v>58</v>
      </c>
      <c r="C66" s="39"/>
    </row>
    <row r="67" spans="1:3" x14ac:dyDescent="0.25">
      <c r="A67" s="5" t="s">
        <v>59</v>
      </c>
      <c r="C67" s="39"/>
    </row>
    <row r="68" spans="1:3" x14ac:dyDescent="0.25">
      <c r="A68" s="5" t="s">
        <v>60</v>
      </c>
      <c r="C68" s="39"/>
    </row>
    <row r="69" spans="1:3" x14ac:dyDescent="0.25">
      <c r="A69" s="3" t="s">
        <v>61</v>
      </c>
      <c r="C69" s="39"/>
    </row>
    <row r="70" spans="1:3" x14ac:dyDescent="0.25">
      <c r="A70" s="5" t="s">
        <v>62</v>
      </c>
      <c r="C70" s="39"/>
    </row>
    <row r="71" spans="1:3" x14ac:dyDescent="0.25">
      <c r="A71" s="5" t="s">
        <v>63</v>
      </c>
      <c r="C71" s="39"/>
    </row>
    <row r="72" spans="1:3" x14ac:dyDescent="0.25">
      <c r="A72" s="5" t="s">
        <v>64</v>
      </c>
      <c r="C72" s="39"/>
    </row>
    <row r="73" spans="1:3" x14ac:dyDescent="0.25">
      <c r="A73" s="1" t="s">
        <v>69</v>
      </c>
      <c r="C73" s="39"/>
    </row>
    <row r="74" spans="1:3" x14ac:dyDescent="0.25">
      <c r="A74" s="3" t="s">
        <v>70</v>
      </c>
      <c r="C74" s="39"/>
    </row>
    <row r="75" spans="1:3" x14ac:dyDescent="0.25">
      <c r="A75" s="5" t="s">
        <v>71</v>
      </c>
      <c r="C75" s="39"/>
    </row>
    <row r="76" spans="1:3" x14ac:dyDescent="0.25">
      <c r="A76" s="5" t="s">
        <v>72</v>
      </c>
      <c r="C76" s="39"/>
    </row>
    <row r="77" spans="1:3" x14ac:dyDescent="0.25">
      <c r="A77" s="3" t="s">
        <v>73</v>
      </c>
      <c r="C77" s="39"/>
    </row>
    <row r="78" spans="1:3" x14ac:dyDescent="0.25">
      <c r="A78" s="5" t="s">
        <v>74</v>
      </c>
      <c r="C78" s="39"/>
    </row>
    <row r="79" spans="1:3" x14ac:dyDescent="0.25">
      <c r="A79" s="5" t="s">
        <v>75</v>
      </c>
      <c r="C79" s="39"/>
    </row>
    <row r="80" spans="1:3" x14ac:dyDescent="0.25">
      <c r="A80" s="3" t="s">
        <v>76</v>
      </c>
      <c r="C80" s="39"/>
    </row>
    <row r="81" spans="1:3" x14ac:dyDescent="0.25">
      <c r="A81" s="5" t="s">
        <v>77</v>
      </c>
      <c r="C81" s="39"/>
    </row>
    <row r="82" spans="1:3" x14ac:dyDescent="0.25">
      <c r="A82" s="9" t="s">
        <v>65</v>
      </c>
      <c r="B82" s="8">
        <f>SUM(B10:B81)</f>
        <v>247255892</v>
      </c>
      <c r="C82" s="41">
        <f>SUM(C10:C81)</f>
        <v>415940190.09000003</v>
      </c>
    </row>
    <row r="85" spans="1:3" x14ac:dyDescent="0.25">
      <c r="C85" s="46"/>
    </row>
    <row r="88" spans="1:3" ht="19.5" customHeight="1" x14ac:dyDescent="0.35">
      <c r="A88" s="62" t="s">
        <v>106</v>
      </c>
      <c r="B88" s="62"/>
      <c r="C88" s="62"/>
    </row>
    <row r="89" spans="1:3" ht="19.5" customHeight="1" x14ac:dyDescent="0.3">
      <c r="A89" s="63" t="s">
        <v>104</v>
      </c>
      <c r="B89" s="63"/>
      <c r="C89" s="63"/>
    </row>
    <row r="90" spans="1:3" hidden="1" x14ac:dyDescent="0.25"/>
  </sheetData>
  <mergeCells count="10">
    <mergeCell ref="A1:C1"/>
    <mergeCell ref="A2:C2"/>
    <mergeCell ref="A3:C3"/>
    <mergeCell ref="A4:C4"/>
    <mergeCell ref="A5:C5"/>
    <mergeCell ref="A6:A7"/>
    <mergeCell ref="B6:B7"/>
    <mergeCell ref="C6:C7"/>
    <mergeCell ref="A88:C88"/>
    <mergeCell ref="A89:C89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Rafael Novas Feliz</cp:lastModifiedBy>
  <cp:lastPrinted>2022-12-02T14:23:50Z</cp:lastPrinted>
  <dcterms:created xsi:type="dcterms:W3CDTF">2021-07-29T18:58:50Z</dcterms:created>
  <dcterms:modified xsi:type="dcterms:W3CDTF">2023-01-06T13:57:44Z</dcterms:modified>
</cp:coreProperties>
</file>